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Мохова Марина Владимировна\ПОСТАНОВЛЕНИЯ\1791\"/>
    </mc:Choice>
  </mc:AlternateContent>
  <bookViews>
    <workbookView showSheetTabs="0" xWindow="0" yWindow="0" windowWidth="28800" windowHeight="14100" tabRatio="0"/>
  </bookViews>
  <sheets>
    <sheet name="Sheet1" sheetId="1" r:id="rId1"/>
  </sheets>
  <definedNames>
    <definedName name="_xlnm.Print_Area" localSheetId="0">Sheet1!$A$1:$L$88</definedName>
  </definedNames>
  <calcPr calcId="162913"/>
</workbook>
</file>

<file path=xl/calcChain.xml><?xml version="1.0" encoding="utf-8"?>
<calcChain xmlns="http://schemas.openxmlformats.org/spreadsheetml/2006/main">
  <c r="I83" i="1" l="1"/>
  <c r="J83" i="1"/>
  <c r="H83" i="1"/>
  <c r="I82" i="1"/>
  <c r="J82" i="1"/>
  <c r="H82" i="1"/>
  <c r="I81" i="1"/>
  <c r="J81" i="1"/>
  <c r="I79" i="1"/>
  <c r="J79" i="1"/>
  <c r="H79" i="1"/>
  <c r="H81" i="1"/>
  <c r="K73" i="1"/>
  <c r="K72" i="1"/>
  <c r="K71" i="1"/>
  <c r="K70" i="1"/>
  <c r="K68" i="1"/>
  <c r="K67" i="1"/>
  <c r="K66" i="1"/>
  <c r="K77" i="1"/>
  <c r="K78" i="1"/>
  <c r="K76" i="1"/>
  <c r="K75" i="1"/>
  <c r="K56" i="1"/>
  <c r="K57" i="1"/>
  <c r="K64" i="1"/>
  <c r="K63" i="1"/>
  <c r="K59" i="1"/>
  <c r="K55" i="1"/>
  <c r="K54" i="1"/>
  <c r="K53" i="1"/>
  <c r="K52" i="1"/>
  <c r="K61" i="1"/>
  <c r="K62" i="1"/>
  <c r="K60" i="1"/>
  <c r="K49" i="1"/>
  <c r="K82" i="1" l="1"/>
  <c r="K83" i="1"/>
  <c r="K81" i="1"/>
  <c r="K79" i="1"/>
  <c r="K50" i="1"/>
  <c r="K48" i="1"/>
  <c r="K47" i="1"/>
  <c r="K46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0" i="1"/>
  <c r="K31" i="1"/>
  <c r="K29" i="1"/>
  <c r="K28" i="1"/>
  <c r="K27" i="1"/>
  <c r="K20" i="1"/>
  <c r="K25" i="1"/>
  <c r="K24" i="1"/>
  <c r="K23" i="1"/>
  <c r="K22" i="1"/>
  <c r="K21" i="1"/>
  <c r="K19" i="1"/>
  <c r="K18" i="1"/>
  <c r="K17" i="1"/>
</calcChain>
</file>

<file path=xl/sharedStrings.xml><?xml version="1.0" encoding="utf-8"?>
<sst xmlns="http://schemas.openxmlformats.org/spreadsheetml/2006/main" count="369" uniqueCount="140">
  <si>
    <t>Перечень мероприятий подпрограммы</t>
  </si>
  <si>
    <t>Цели, задачи, мероприятия подпрограммы</t>
  </si>
  <si>
    <t>Наименование главного распорядителя бюджетных средств</t>
  </si>
  <si>
    <t>КБК</t>
  </si>
  <si>
    <t>Ожидаемый результат 
от реализации подпрограммного мероприятия (в натуральном 
выражении)</t>
  </si>
  <si>
    <t>КЦСР</t>
  </si>
  <si>
    <t>КВСР</t>
  </si>
  <si>
    <t>КФСР</t>
  </si>
  <si>
    <t>КВР</t>
  </si>
  <si>
    <t>Итого по 
подпрограмме</t>
  </si>
  <si>
    <t>х</t>
  </si>
  <si>
    <t>0210000000</t>
  </si>
  <si>
    <t>В том числе:</t>
  </si>
  <si>
    <t>Итого на период</t>
  </si>
  <si>
    <t>подпрограмме "Развитие дошкольного, общего и дополнительного образования детей"</t>
  </si>
  <si>
    <t>Цель подпрограммы: 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детей, отдыха и оздоровления детей в летний период</t>
  </si>
  <si>
    <t>Задача 1. Обеспечить доступность дошкольного образования , соответствующего единому стандарту качества дошкольного образования</t>
  </si>
  <si>
    <t>1.1. Предоставление дошкольного образования</t>
  </si>
  <si>
    <t>МКУ "Управление образования"</t>
  </si>
  <si>
    <t>0210000010</t>
  </si>
  <si>
    <t>734</t>
  </si>
  <si>
    <t>0701</t>
  </si>
  <si>
    <t>610</t>
  </si>
  <si>
    <t>0210074080</t>
  </si>
  <si>
    <t>0210075880</t>
  </si>
  <si>
    <t>0210075540</t>
  </si>
  <si>
    <t>0210075560</t>
  </si>
  <si>
    <t>1004</t>
  </si>
  <si>
    <t>240</t>
  </si>
  <si>
    <t>Выплатой компенсации части родительской платы за присмотр и уход за детьми будет обеспечено 100% заявителей</t>
  </si>
  <si>
    <t>2.1. 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</si>
  <si>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>0210000220</t>
  </si>
  <si>
    <t>0702</t>
  </si>
  <si>
    <t>620</t>
  </si>
  <si>
    <t>02100S5630</t>
  </si>
  <si>
    <t>0210074090</t>
  </si>
  <si>
    <t>0210075640</t>
  </si>
  <si>
    <t>0210075660</t>
  </si>
  <si>
    <t>1003</t>
  </si>
  <si>
    <t>0210000160</t>
  </si>
  <si>
    <t>Администрация ЗАТО г.Железногорск</t>
  </si>
  <si>
    <t>0210000170</t>
  </si>
  <si>
    <t>009</t>
  </si>
  <si>
    <t>520</t>
  </si>
  <si>
    <t>02100L3040</t>
  </si>
  <si>
    <t>0210000260</t>
  </si>
  <si>
    <t>3.1. Предоставление дополнительного образования различной направленности</t>
  </si>
  <si>
    <t>0210000140</t>
  </si>
  <si>
    <t>0703</t>
  </si>
  <si>
    <t>МКУ "Управление культуры"</t>
  </si>
  <si>
    <t>0210000120</t>
  </si>
  <si>
    <t>733</t>
  </si>
  <si>
    <t>0709</t>
  </si>
  <si>
    <t>0210000130</t>
  </si>
  <si>
    <t>0210000110</t>
  </si>
  <si>
    <t>5.1. Выполнение функций муниципальными казенными учреждениями</t>
  </si>
  <si>
    <t>0210000150</t>
  </si>
  <si>
    <t>110</t>
  </si>
  <si>
    <t>850</t>
  </si>
  <si>
    <t>Задача 6. Обеспечить безопасный,  качественный отдых и оздоровление  детей</t>
  </si>
  <si>
    <t>Обеспечение деятельности 35 организаций дошкольного, общего, дополнительного и прочего образования в ЗАТО г. Железногорск. Обеспечение методического сопровождения образовательного процесса 34 образовательных организаций в ЗАТО г. Железногорск</t>
  </si>
  <si>
    <t>02100S3970</t>
  </si>
  <si>
    <t>0210076490</t>
  </si>
  <si>
    <t>320</t>
  </si>
  <si>
    <t>7.1. Обеспечение функционирования модели персонифицированного финансирования дополнительного образования детей</t>
  </si>
  <si>
    <t>0210000690</t>
  </si>
  <si>
    <t>630</t>
  </si>
  <si>
    <t>Главный распорядитель бюджетных средств 1</t>
  </si>
  <si>
    <t>Главный распорядитель бюджетных средств 2</t>
  </si>
  <si>
    <t>Главный распорядитель бюджетных средств 3</t>
  </si>
  <si>
    <t>Проведение городского мероприятия "Воспитатель года"</t>
  </si>
  <si>
    <t>Проведение городского мероприятия "Учитель года"</t>
  </si>
  <si>
    <t>2.3. Расходы на приведение зданий и сооружений общеобразовательных организаций в соответствие с требованиями законодательства</t>
  </si>
  <si>
    <t>Будет осуществлена перевозка из д.Шивера в с.Частоостровское</t>
  </si>
  <si>
    <t>Будет осуществлена перевозка учащихся из п. Додоново, п. Татрат, п.Новый Путь в муниципальные учреждения общего образования.</t>
  </si>
  <si>
    <t>02100S5820</t>
  </si>
  <si>
    <t>Приложение №2 к</t>
  </si>
  <si>
    <t>02100S5830</t>
  </si>
  <si>
    <t>Приобретение музыкальных инструментов, оргтехники, музыкальной литературы для МБУ ДО "ДШИ им. М.П. Мусоргского", МБУ ДО ДШИ № 2, МБУ ДО "Детская художественная школа"</t>
  </si>
  <si>
    <t>2.7. Расходы на организацию бесплатной перевозки обучающихся</t>
  </si>
  <si>
    <t>2.8. Субсидия бюджету муниципального образования Емельяновский район на компенсацию расходов по организации бесплатной перевозки обучающихся</t>
  </si>
  <si>
    <t>Не менее 80% обучающихся по программам общего образования будут участвовать в олимпиадах и конкурсах муниципального, регионального и всероссийского уровня</t>
  </si>
  <si>
    <t>1.2. Организация и обеспечение условий для раскрытия и развития всех способностей и дарований обучающихся. Выявление педагогов, обладающих потенциалом к высоким профессиональным достижениям в работе с детьми, проявляющими выдающиеся способности</t>
  </si>
  <si>
    <t>1.6. 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</si>
  <si>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1.7. Расходы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</t>
  </si>
  <si>
    <t>2.2. Организация и обеспечение условий для раскрытия и развития всех способностей и дарований обучающихся. Выявление педагогов, обладающих потенциалом к высоким профессиональным достижениям в работе с детьми, проявляющими выдающиеся способности</t>
  </si>
  <si>
    <t>4.1. Обеспечение возможности участия детей, проявивших выдающиеся способности в краевых массовых мероприятиях, имеющих школьный, муниципальный и краевой уровень организации</t>
  </si>
  <si>
    <t>4.3. Организация и обеспечение условий для раскрытия и развития всех способностей и дарований обучающихся. Выявление педагогов, обладающих потенциалом к высоким профессиональным достижениям в работе с детьми, проявляющими выдающиеся способности</t>
  </si>
  <si>
    <t>2.6.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</si>
  <si>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2.9. 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</si>
  <si>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021Ю457502</t>
  </si>
  <si>
    <t>2.14. Расходы по содержанию муниципального имущества, закрепленного на праве оперативного управления за муниципальным учреждением, и неиспользуемого в процессе оказания муниципальных услуг</t>
  </si>
  <si>
    <t>0210000730</t>
  </si>
  <si>
    <t>Приобретение оборудования МБОУ Школа №95, МБОУ Школа №98</t>
  </si>
  <si>
    <t>Задача 5. Обеспечить выполнения функций муниципальным  казенным учреждением</t>
  </si>
  <si>
    <t>Предоставление услуги дополнительного образования учащимся по сертификатам, в рамках социального заказа</t>
  </si>
  <si>
    <t>Начальник Социального отдела Администрации ЗАТО г. Железногорск                                                                                                                            А. А. Кривицкая</t>
  </si>
  <si>
    <t>3306  воспитанников получат услуги дошкольного образования</t>
  </si>
  <si>
    <t>3738 воспитанников получат услуги дошкольного образования</t>
  </si>
  <si>
    <t>Без взимания родительской платы в муниципальных дошкольных образовательных организациях (группах) будет содержаться 79 воспитанников</t>
  </si>
  <si>
    <t>Будут выполнены работы по обеспечению безопасных условий функционирования образовательных организаций: в 2026 году - приведение наружных пожарных лестниц в исправное состояние (МБДОУ № 23, 70), огнезащитная обработка кровли (МБДОУ № 37, 65), замена СПС и СОУЭ, монтаж извещателей (МБДОУ № 37, 59), замена люка на чердак (МБДОУ № 37); в 2027 году - ремонт системы электроосвещения (МБДОУ № 23, 59, 65); в 2028 году - замена АПС и СОУЭ (МБДОУ № 40).</t>
  </si>
  <si>
    <t>Монтаж СПС и СОУЭ (МБДОУ № 24, 40), огнезащитная обработка кровли (МБДОУ № 40), ремонт ограждения территории (МБДОУ № 45), замена эвакуационных лестниц (МБДОУ № 70)</t>
  </si>
  <si>
    <t>8935 учащихся получат услуги общего образования</t>
  </si>
  <si>
    <t>Будут выполнены работы по обеспечению безопасных условий функционирования образовательных организаций: в 2026 году - замена СПС и СОУЭ МБОУ  Школа № 93 (ул.Белорусская, 45в); в 2027 году - замена СПС и СОУЭ МБОУ Лицей № 103; в 2028 году - замена АПС и СОУЭ МАОУ Лицей № 102.</t>
  </si>
  <si>
    <t>677 учащихся из малообеспеченных семей, многодетных семей, СОП получат бесплатное школьное питание.</t>
  </si>
  <si>
    <t>Средства на организацию бесплатного горячего питания для обучающихся, получающих начальное общее образование (3699 обучающихся)</t>
  </si>
  <si>
    <t>Для  выполнения работ по текущему ремонту помещений (МБОУ № 96, 97)</t>
  </si>
  <si>
    <t>Обучающиеся с ограниченными возможностями здоровья получат бесплатное школьное питание (603 чел.),учащиеся с ограниченными возможностями здоровья, обучающиеся на дому получат денежную компенсацию взамен бесплатного горячего завтрака и горячего обеда (5 чел).</t>
  </si>
  <si>
    <t>Филиал МБОУ Лицей №103 (оплата труда работников филиала, затраты на коммунальные услуги)</t>
  </si>
  <si>
    <t>2.11. Расходы на приобретение оборудования в целях реализации мероприятий по модернизации школьных систем образования по конкурсным отборам, проведенным в 2022-2023 годах</t>
  </si>
  <si>
    <t>2.13. Расходы на оказание услуг по сбору, обобщению и анализу информации о качестве образовательной деятельности организаций, осуществляющих образовательную деятельность</t>
  </si>
  <si>
    <t>0210000060</t>
  </si>
  <si>
    <t>8777 учащихся получат  услуги дополнительного образования в общеобразовательных учреждениях</t>
  </si>
  <si>
    <t>3.3. Расходы на оказание услуг по сбору, обобщению и анализу информации о качестве образовательной деятельности организаций, осуществляющих образовательную деятельность</t>
  </si>
  <si>
    <t>3.4. Обеспечение безопасных и комфортных условий функционирования образовательных организаций</t>
  </si>
  <si>
    <t>2.10. Обеспечение безопасных и комфортных условий функционирования образовательных организаций</t>
  </si>
  <si>
    <t>1.8. Обеспечение безопасных и комфортных условий функционирования образовательных организаций</t>
  </si>
  <si>
    <t>Ремонт кровли МБУ ДО "СЮТ"</t>
  </si>
  <si>
    <t>4.2. Модернизация материально-технической базы образовательных организаций, работающих с детьми, проявляющими выдающиеся способности</t>
  </si>
  <si>
    <t>Организация отдыха и оздоровления в летний период в загородных лагерях для 2030 человек, 1590 человек получат питание в лагерях с дневным пребыванием детей. Компенсация стоимости путевки (на 2-х человек) в организации отдыха детей и их оздоровления. Осуществление оплаты труда специалистов, ответственных за предоставление мер по организации и обеспечению отдыха и оздоровления детей, а также материальные затраты, включающие расходы на оборудование, оплату услуг связи, приобретение материалов, в том числе расходных для обеспечения деятельности специалистов.</t>
  </si>
  <si>
    <t>Организация отдыха и оздоровления в летний период в загородных лагерях для 2030 человек.</t>
  </si>
  <si>
    <t>4170 человек получат услуги дополнительного образования</t>
  </si>
  <si>
    <t>Проведение городских мероприятий: научно-практической конференции, семинаров для педагогов по работе с детьми, проявляющими выдающиеся способности МБУ ДО "ДТДиМ", МБУ ДО "ДЭБЦ", МБУ ДО "СЮТ"</t>
  </si>
  <si>
    <t>Сбор, обобщение и анализ информации о качестве образовательной деятельности организаций, осуществляющих образовательную деятельность (независимая оценка качества условий осуществления образовательной деятельности)</t>
  </si>
  <si>
    <t>Задача 2. Обеспечить условия и качество обучения, соответствующие обновленным федеральным государственным стандартам начального общего, основного общего, среднего общего образования</t>
  </si>
  <si>
    <t>Задача 3. Обеспечить поступательное развитие муниципальной системы дополнительного образования, в том числе за счет внедрения муниципального социального заказа на оказание муниципальных услуг «реализация дополнительных общеразвивающих программ»</t>
  </si>
  <si>
    <t>Задача 4. Обеспечить содействие выявлению и поддержке детей, проявивших выдающиеся способности</t>
  </si>
  <si>
    <t>Задача 7. Обеспечить функционирование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</t>
  </si>
  <si>
    <t>1.3.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</si>
  <si>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1.4.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</si>
  <si>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2.4.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</si>
  <si>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2.5.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</si>
  <si>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3.2.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</si>
  <si>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6.1. На выплаты врачам (включая санитарных врачей), фельдшерам (в случае отсутствия врачей), медицинским сестрам диетическим, медицинским сестрам (медицинским братьям), медицинским сестрам – специалистам по оказанию медицинской помощи обучающимся (медицинским братьям – специалистам по оказанию медицинской помощи обучающимся),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</si>
  <si>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6.2.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</si>
  <si>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2.12. Расходы на организацию и обеспечение бесплатным двухразовым питанием обучающихся с ограниченными возможностями здоровья, в том числе одновременно являющихся инвалидами (детьми-инвалидами), в муниципальных общеобразовательных организациях</t>
  </si>
  <si>
    <t>к постановлению Администрации ЗАТО г. Железногорск</t>
  </si>
  <si>
    <t>1.5. 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</si>
  <si>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Приложение №3</t>
  </si>
  <si>
    <r>
      <t xml:space="preserve">от </t>
    </r>
    <r>
      <rPr>
        <u/>
        <sz val="12"/>
        <rFont val="Times New Roman"/>
        <family val="1"/>
        <charset val="204"/>
      </rPr>
      <t xml:space="preserve">26.12.2025 </t>
    </r>
    <r>
      <rPr>
        <sz val="12"/>
        <rFont val="Times New Roman"/>
        <family val="1"/>
        <charset val="204"/>
      </rPr>
      <t xml:space="preserve">№ </t>
    </r>
    <r>
      <rPr>
        <u/>
        <sz val="12"/>
        <rFont val="Times New Roman"/>
        <family val="1"/>
        <charset val="204"/>
      </rPr>
      <t>2529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</si>
</sst>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.5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horizontal="left"/>
    </xf>
  </cellStyleXfs>
  <cellXfs count="80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Continuous" wrapText="1"/>
    </xf>
    <xf numFmtId="0" fontId="3" fillId="0" borderId="0" xfId="0" applyFont="1" applyAlignment="1">
      <alignment horizontal="centerContinuous" vertical="center"/>
    </xf>
    <xf numFmtId="0" fontId="2" fillId="0" borderId="4" xfId="0" applyFont="1" applyBorder="1" applyAlignment="1">
      <alignment vertical="top" wrapText="1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9" xfId="0" applyFont="1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Continuous" wrapText="1"/>
    </xf>
    <xf numFmtId="0" fontId="2" fillId="0" borderId="0" xfId="0" applyFont="1" applyAlignment="1">
      <alignment wrapText="1"/>
    </xf>
    <xf numFmtId="0" fontId="2" fillId="0" borderId="10" xfId="0" applyFont="1" applyBorder="1" applyAlignment="1">
      <alignment wrapText="1"/>
    </xf>
    <xf numFmtId="49" fontId="2" fillId="0" borderId="11" xfId="0" applyNumberFormat="1" applyFont="1" applyBorder="1" applyAlignment="1">
      <alignment horizontal="center"/>
    </xf>
    <xf numFmtId="4" fontId="2" fillId="0" borderId="11" xfId="0" applyNumberFormat="1" applyFont="1" applyBorder="1" applyAlignment="1">
      <alignment horizontal="right"/>
    </xf>
    <xf numFmtId="0" fontId="2" fillId="0" borderId="14" xfId="0" applyFont="1" applyBorder="1" applyAlignment="1">
      <alignment wrapText="1"/>
    </xf>
    <xf numFmtId="0" fontId="2" fillId="0" borderId="1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Continuous"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wrapText="1"/>
    </xf>
    <xf numFmtId="0" fontId="1" fillId="0" borderId="5" xfId="0" applyFont="1" applyBorder="1" applyAlignment="1"/>
    <xf numFmtId="0" fontId="2" fillId="0" borderId="9" xfId="0" applyFont="1" applyBorder="1" applyAlignment="1">
      <alignment horizontal="centerContinuous" wrapText="1"/>
    </xf>
    <xf numFmtId="0" fontId="2" fillId="0" borderId="2" xfId="0" applyFont="1" applyBorder="1" applyAlignment="1">
      <alignment horizontal="centerContinuous" wrapText="1"/>
    </xf>
    <xf numFmtId="0" fontId="2" fillId="0" borderId="10" xfId="0" applyFont="1" applyBorder="1" applyAlignment="1">
      <alignment horizontal="centerContinuous" wrapText="1"/>
    </xf>
    <xf numFmtId="0" fontId="2" fillId="0" borderId="14" xfId="0" applyFont="1" applyBorder="1" applyAlignment="1">
      <alignment horizontal="centerContinuous" wrapText="1"/>
    </xf>
    <xf numFmtId="0" fontId="2" fillId="0" borderId="12" xfId="0" applyFont="1" applyBorder="1" applyAlignment="1">
      <alignment horizontal="centerContinuous" wrapText="1"/>
    </xf>
    <xf numFmtId="0" fontId="2" fillId="0" borderId="1" xfId="0" applyFont="1" applyBorder="1" applyAlignment="1"/>
    <xf numFmtId="0" fontId="5" fillId="0" borderId="11" xfId="0" applyFont="1" applyBorder="1" applyAlignment="1">
      <alignment vertical="top" wrapText="1"/>
    </xf>
    <xf numFmtId="0" fontId="2" fillId="0" borderId="11" xfId="0" applyFont="1" applyBorder="1" applyAlignment="1">
      <alignment horizontal="center"/>
    </xf>
    <xf numFmtId="2" fontId="2" fillId="0" borderId="11" xfId="0" applyNumberFormat="1" applyFont="1" applyBorder="1" applyAlignment="1">
      <alignment horizontal="right"/>
    </xf>
    <xf numFmtId="0" fontId="2" fillId="0" borderId="6" xfId="0" applyFont="1" applyBorder="1" applyAlignment="1"/>
    <xf numFmtId="0" fontId="2" fillId="0" borderId="7" xfId="0" applyFont="1" applyBorder="1" applyAlignment="1">
      <alignment horizontal="center"/>
    </xf>
    <xf numFmtId="4" fontId="2" fillId="0" borderId="7" xfId="0" applyNumberFormat="1" applyFont="1" applyBorder="1" applyAlignment="1">
      <alignment horizontal="right"/>
    </xf>
    <xf numFmtId="0" fontId="2" fillId="0" borderId="14" xfId="0" applyFont="1" applyBorder="1" applyAlignment="1"/>
    <xf numFmtId="0" fontId="2" fillId="0" borderId="15" xfId="0" applyFont="1" applyBorder="1" applyAlignment="1"/>
    <xf numFmtId="0" fontId="2" fillId="0" borderId="1" xfId="0" applyFont="1" applyBorder="1" applyAlignment="1">
      <alignment horizontal="right"/>
    </xf>
    <xf numFmtId="0" fontId="2" fillId="0" borderId="2" xfId="0" applyFont="1" applyBorder="1" applyAlignment="1"/>
    <xf numFmtId="0" fontId="2" fillId="0" borderId="8" xfId="0" applyFont="1" applyBorder="1" applyAlignment="1">
      <alignment wrapText="1"/>
    </xf>
    <xf numFmtId="0" fontId="2" fillId="0" borderId="1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centerContinuous" vertical="center" wrapText="1"/>
    </xf>
    <xf numFmtId="0" fontId="2" fillId="0" borderId="10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right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 vertical="top" wrapText="1"/>
    </xf>
    <xf numFmtId="0" fontId="2" fillId="0" borderId="10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2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11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11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2" fillId="0" borderId="9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7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5"/>
  <sheetViews>
    <sheetView tabSelected="1" view="pageBreakPreview" zoomScaleNormal="100" zoomScaleSheetLayoutView="100" workbookViewId="0">
      <selection activeCell="I3" sqref="I3"/>
    </sheetView>
  </sheetViews>
  <sheetFormatPr defaultColWidth="10.33203125" defaultRowHeight="12.75" x14ac:dyDescent="0.2"/>
  <cols>
    <col min="1" max="1" width="4.5" style="1" customWidth="1"/>
    <col min="2" max="2" width="55" style="1" customWidth="1"/>
    <col min="3" max="3" width="22.83203125" style="1" customWidth="1"/>
    <col min="4" max="4" width="17.5" style="1" customWidth="1"/>
    <col min="5" max="5" width="10.33203125" style="1"/>
    <col min="6" max="6" width="12" style="1" customWidth="1"/>
    <col min="7" max="7" width="10.33203125" style="1"/>
    <col min="8" max="8" width="22.83203125" style="1" customWidth="1"/>
    <col min="9" max="10" width="23.5" style="1" customWidth="1"/>
    <col min="11" max="11" width="23.83203125" style="1" customWidth="1"/>
    <col min="12" max="12" width="45.33203125" style="1" customWidth="1"/>
    <col min="13" max="16384" width="10.33203125" style="1"/>
  </cols>
  <sheetData>
    <row r="1" spans="1:12" ht="15.75" x14ac:dyDescent="0.25">
      <c r="I1" s="2" t="s">
        <v>138</v>
      </c>
      <c r="J1" s="2"/>
      <c r="K1" s="2"/>
    </row>
    <row r="2" spans="1:12" ht="15.75" x14ac:dyDescent="0.25">
      <c r="I2" s="2" t="s">
        <v>136</v>
      </c>
      <c r="J2" s="2"/>
      <c r="K2" s="2"/>
    </row>
    <row r="3" spans="1:12" ht="15.75" x14ac:dyDescent="0.25">
      <c r="I3" s="2" t="s">
        <v>139</v>
      </c>
      <c r="J3" s="2"/>
      <c r="K3" s="2"/>
    </row>
    <row r="8" spans="1:12" ht="12.75" customHeight="1" x14ac:dyDescent="0.25">
      <c r="I8" s="2" t="s">
        <v>76</v>
      </c>
      <c r="J8" s="2"/>
    </row>
    <row r="9" spans="1:12" s="13" customFormat="1" ht="32.25" customHeight="1" x14ac:dyDescent="0.2">
      <c r="B9" s="3"/>
      <c r="C9" s="4"/>
      <c r="D9" s="4"/>
      <c r="E9" s="4"/>
      <c r="F9" s="4"/>
      <c r="G9" s="4"/>
      <c r="I9" s="58" t="s">
        <v>14</v>
      </c>
      <c r="J9" s="58"/>
      <c r="K9" s="59"/>
      <c r="L9" s="59"/>
    </row>
    <row r="10" spans="1:12" x14ac:dyDescent="0.2">
      <c r="I10" s="13"/>
      <c r="J10" s="13"/>
      <c r="K10" s="14"/>
      <c r="L10" s="14"/>
    </row>
    <row r="11" spans="1:12" s="2" customFormat="1" ht="18.75" x14ac:dyDescent="0.25">
      <c r="A11" s="6" t="s">
        <v>0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</row>
    <row r="13" spans="1:12" ht="12.75" customHeight="1" x14ac:dyDescent="0.2">
      <c r="A13" s="60" t="s">
        <v>1</v>
      </c>
      <c r="B13" s="60"/>
      <c r="C13" s="61" t="s">
        <v>2</v>
      </c>
      <c r="D13" s="27" t="s">
        <v>3</v>
      </c>
      <c r="E13" s="27"/>
      <c r="F13" s="27"/>
      <c r="G13" s="27"/>
      <c r="H13" s="27"/>
      <c r="I13" s="27"/>
      <c r="J13" s="27"/>
      <c r="K13" s="27"/>
      <c r="L13" s="62" t="s">
        <v>4</v>
      </c>
    </row>
    <row r="14" spans="1:12" s="2" customFormat="1" ht="72" customHeight="1" x14ac:dyDescent="0.25">
      <c r="A14" s="60"/>
      <c r="B14" s="60"/>
      <c r="C14" s="61"/>
      <c r="D14" s="28" t="s">
        <v>5</v>
      </c>
      <c r="E14" s="28" t="s">
        <v>6</v>
      </c>
      <c r="F14" s="28" t="s">
        <v>7</v>
      </c>
      <c r="G14" s="28" t="s">
        <v>8</v>
      </c>
      <c r="H14" s="25">
        <v>2026</v>
      </c>
      <c r="I14" s="25">
        <v>2027</v>
      </c>
      <c r="J14" s="25">
        <v>2028</v>
      </c>
      <c r="K14" s="25" t="s">
        <v>13</v>
      </c>
      <c r="L14" s="62"/>
    </row>
    <row r="15" spans="1:12" s="2" customFormat="1" ht="37.5" customHeight="1" x14ac:dyDescent="0.25">
      <c r="A15" s="31" t="s">
        <v>15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32"/>
    </row>
    <row r="16" spans="1:12" s="2" customFormat="1" ht="33" customHeight="1" x14ac:dyDescent="0.25">
      <c r="A16" s="67" t="s">
        <v>16</v>
      </c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9"/>
    </row>
    <row r="17" spans="1:13" s="2" customFormat="1" ht="48" customHeight="1" x14ac:dyDescent="0.25">
      <c r="A17" s="12"/>
      <c r="B17" s="10" t="s">
        <v>17</v>
      </c>
      <c r="C17" s="25" t="s">
        <v>18</v>
      </c>
      <c r="D17" s="19" t="s">
        <v>19</v>
      </c>
      <c r="E17" s="19" t="s">
        <v>20</v>
      </c>
      <c r="F17" s="19" t="s">
        <v>21</v>
      </c>
      <c r="G17" s="19" t="s">
        <v>22</v>
      </c>
      <c r="H17" s="20">
        <v>433963920</v>
      </c>
      <c r="I17" s="20">
        <v>433963920</v>
      </c>
      <c r="J17" s="20">
        <v>433963920</v>
      </c>
      <c r="K17" s="20">
        <f>J17+I17+H17</f>
        <v>1301891760</v>
      </c>
      <c r="L17" s="22" t="s">
        <v>97</v>
      </c>
    </row>
    <row r="18" spans="1:13" s="2" customFormat="1" ht="130.9" customHeight="1" x14ac:dyDescent="0.25">
      <c r="A18" s="18"/>
      <c r="B18" s="10" t="s">
        <v>82</v>
      </c>
      <c r="C18" s="25" t="s">
        <v>18</v>
      </c>
      <c r="D18" s="19" t="s">
        <v>54</v>
      </c>
      <c r="E18" s="19" t="s">
        <v>20</v>
      </c>
      <c r="F18" s="19" t="s">
        <v>21</v>
      </c>
      <c r="G18" s="19" t="s">
        <v>22</v>
      </c>
      <c r="H18" s="20">
        <v>234549</v>
      </c>
      <c r="I18" s="20">
        <v>234549</v>
      </c>
      <c r="J18" s="20">
        <v>234549</v>
      </c>
      <c r="K18" s="20">
        <f>H18+I18+J18</f>
        <v>703647</v>
      </c>
      <c r="L18" s="22" t="s">
        <v>70</v>
      </c>
    </row>
    <row r="19" spans="1:13" s="2" customFormat="1" ht="322.5" customHeight="1" x14ac:dyDescent="0.25">
      <c r="A19" s="12"/>
      <c r="B19" s="10" t="s">
        <v>128</v>
      </c>
      <c r="C19" s="25" t="s">
        <v>18</v>
      </c>
      <c r="D19" s="19" t="s">
        <v>23</v>
      </c>
      <c r="E19" s="19" t="s">
        <v>20</v>
      </c>
      <c r="F19" s="19" t="s">
        <v>21</v>
      </c>
      <c r="G19" s="19" t="s">
        <v>22</v>
      </c>
      <c r="H19" s="20">
        <v>235840200</v>
      </c>
      <c r="I19" s="20">
        <v>235840200</v>
      </c>
      <c r="J19" s="20">
        <v>235840200</v>
      </c>
      <c r="K19" s="20">
        <f t="shared" ref="K19:K25" si="0">J19+I19+H19</f>
        <v>707520600</v>
      </c>
      <c r="L19" s="22" t="s">
        <v>98</v>
      </c>
    </row>
    <row r="20" spans="1:13" s="2" customFormat="1" ht="330.75" x14ac:dyDescent="0.25">
      <c r="A20" s="18"/>
      <c r="B20" s="7" t="s">
        <v>129</v>
      </c>
      <c r="C20" s="25" t="s">
        <v>18</v>
      </c>
      <c r="D20" s="19" t="s">
        <v>24</v>
      </c>
      <c r="E20" s="19" t="s">
        <v>20</v>
      </c>
      <c r="F20" s="19" t="s">
        <v>21</v>
      </c>
      <c r="G20" s="19" t="s">
        <v>22</v>
      </c>
      <c r="H20" s="20">
        <v>548704300</v>
      </c>
      <c r="I20" s="20">
        <v>548704300</v>
      </c>
      <c r="J20" s="20">
        <v>548704300</v>
      </c>
      <c r="K20" s="20">
        <f t="shared" si="0"/>
        <v>1646112900</v>
      </c>
      <c r="L20" s="22" t="s">
        <v>98</v>
      </c>
    </row>
    <row r="21" spans="1:13" s="2" customFormat="1" ht="189" x14ac:dyDescent="0.25">
      <c r="A21" s="18"/>
      <c r="B21" s="10" t="s">
        <v>137</v>
      </c>
      <c r="C21" s="25" t="s">
        <v>18</v>
      </c>
      <c r="D21" s="19" t="s">
        <v>25</v>
      </c>
      <c r="E21" s="19" t="s">
        <v>20</v>
      </c>
      <c r="F21" s="19" t="s">
        <v>21</v>
      </c>
      <c r="G21" s="19" t="s">
        <v>22</v>
      </c>
      <c r="H21" s="20">
        <v>2409800</v>
      </c>
      <c r="I21" s="20">
        <v>2409800</v>
      </c>
      <c r="J21" s="20">
        <v>2409800</v>
      </c>
      <c r="K21" s="20">
        <f t="shared" si="0"/>
        <v>7229400</v>
      </c>
      <c r="L21" s="22" t="s">
        <v>99</v>
      </c>
    </row>
    <row r="22" spans="1:13" s="2" customFormat="1" ht="130.9" customHeight="1" x14ac:dyDescent="0.25">
      <c r="A22" s="18"/>
      <c r="B22" s="71" t="s">
        <v>83</v>
      </c>
      <c r="C22" s="60" t="s">
        <v>18</v>
      </c>
      <c r="D22" s="19" t="s">
        <v>26</v>
      </c>
      <c r="E22" s="19" t="s">
        <v>20</v>
      </c>
      <c r="F22" s="19" t="s">
        <v>27</v>
      </c>
      <c r="G22" s="19" t="s">
        <v>28</v>
      </c>
      <c r="H22" s="20">
        <v>50000</v>
      </c>
      <c r="I22" s="20">
        <v>50000</v>
      </c>
      <c r="J22" s="20">
        <v>50000</v>
      </c>
      <c r="K22" s="20">
        <f t="shared" si="0"/>
        <v>150000</v>
      </c>
      <c r="L22" s="70" t="s">
        <v>29</v>
      </c>
    </row>
    <row r="23" spans="1:13" s="2" customFormat="1" ht="15.75" x14ac:dyDescent="0.25">
      <c r="A23" s="21"/>
      <c r="B23" s="72"/>
      <c r="C23" s="60"/>
      <c r="D23" s="19" t="s">
        <v>26</v>
      </c>
      <c r="E23" s="19" t="s">
        <v>20</v>
      </c>
      <c r="F23" s="19" t="s">
        <v>27</v>
      </c>
      <c r="G23" s="19" t="s">
        <v>63</v>
      </c>
      <c r="H23" s="20">
        <v>548700</v>
      </c>
      <c r="I23" s="20">
        <v>548700</v>
      </c>
      <c r="J23" s="20">
        <v>548700</v>
      </c>
      <c r="K23" s="20">
        <f t="shared" si="0"/>
        <v>1646100</v>
      </c>
      <c r="L23" s="70"/>
    </row>
    <row r="24" spans="1:13" s="2" customFormat="1" ht="252" x14ac:dyDescent="0.25">
      <c r="A24" s="18"/>
      <c r="B24" s="7" t="s">
        <v>84</v>
      </c>
      <c r="C24" s="25" t="s">
        <v>18</v>
      </c>
      <c r="D24" s="19" t="s">
        <v>75</v>
      </c>
      <c r="E24" s="19" t="s">
        <v>20</v>
      </c>
      <c r="F24" s="19" t="s">
        <v>21</v>
      </c>
      <c r="G24" s="19" t="s">
        <v>22</v>
      </c>
      <c r="H24" s="20">
        <v>4486875</v>
      </c>
      <c r="I24" s="20">
        <v>4486871</v>
      </c>
      <c r="J24" s="20">
        <v>4486869</v>
      </c>
      <c r="K24" s="20">
        <f t="shared" si="0"/>
        <v>13460615</v>
      </c>
      <c r="L24" s="22" t="s">
        <v>100</v>
      </c>
    </row>
    <row r="25" spans="1:13" s="2" customFormat="1" ht="94.5" x14ac:dyDescent="0.25">
      <c r="A25" s="18"/>
      <c r="B25" s="7" t="s">
        <v>116</v>
      </c>
      <c r="C25" s="25" t="s">
        <v>18</v>
      </c>
      <c r="D25" s="19" t="s">
        <v>45</v>
      </c>
      <c r="E25" s="19" t="s">
        <v>20</v>
      </c>
      <c r="F25" s="19" t="s">
        <v>21</v>
      </c>
      <c r="G25" s="19" t="s">
        <v>22</v>
      </c>
      <c r="H25" s="20">
        <v>11379380</v>
      </c>
      <c r="I25" s="20">
        <v>0</v>
      </c>
      <c r="J25" s="20">
        <v>0</v>
      </c>
      <c r="K25" s="20">
        <f t="shared" si="0"/>
        <v>11379380</v>
      </c>
      <c r="L25" s="22" t="s">
        <v>101</v>
      </c>
    </row>
    <row r="26" spans="1:13" s="2" customFormat="1" ht="31.5" customHeight="1" x14ac:dyDescent="0.25">
      <c r="A26" s="67" t="s">
        <v>124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9"/>
      <c r="M26" s="17"/>
    </row>
    <row r="27" spans="1:13" s="2" customFormat="1" ht="75.599999999999994" customHeight="1" x14ac:dyDescent="0.25">
      <c r="A27" s="51"/>
      <c r="B27" s="71" t="s">
        <v>30</v>
      </c>
      <c r="C27" s="60" t="s">
        <v>18</v>
      </c>
      <c r="D27" s="19" t="s">
        <v>31</v>
      </c>
      <c r="E27" s="19" t="s">
        <v>20</v>
      </c>
      <c r="F27" s="19" t="s">
        <v>32</v>
      </c>
      <c r="G27" s="19" t="s">
        <v>22</v>
      </c>
      <c r="H27" s="20">
        <v>223516932</v>
      </c>
      <c r="I27" s="20">
        <v>223516932</v>
      </c>
      <c r="J27" s="20">
        <v>223516932</v>
      </c>
      <c r="K27" s="20">
        <f t="shared" ref="K27:K44" si="1">J27+I27+H27</f>
        <v>670550796</v>
      </c>
      <c r="L27" s="70" t="s">
        <v>102</v>
      </c>
    </row>
    <row r="28" spans="1:13" s="2" customFormat="1" ht="15.75" x14ac:dyDescent="0.25">
      <c r="A28" s="53"/>
      <c r="B28" s="72"/>
      <c r="C28" s="60"/>
      <c r="D28" s="19" t="s">
        <v>31</v>
      </c>
      <c r="E28" s="19" t="s">
        <v>20</v>
      </c>
      <c r="F28" s="19" t="s">
        <v>32</v>
      </c>
      <c r="G28" s="19" t="s">
        <v>33</v>
      </c>
      <c r="H28" s="20">
        <v>19297297</v>
      </c>
      <c r="I28" s="20">
        <v>19297297</v>
      </c>
      <c r="J28" s="20">
        <v>19297297</v>
      </c>
      <c r="K28" s="20">
        <f t="shared" si="1"/>
        <v>57891891</v>
      </c>
      <c r="L28" s="70"/>
    </row>
    <row r="29" spans="1:13" s="2" customFormat="1" ht="126" x14ac:dyDescent="0.25">
      <c r="A29" s="18"/>
      <c r="B29" s="7" t="s">
        <v>85</v>
      </c>
      <c r="C29" s="25" t="s">
        <v>18</v>
      </c>
      <c r="D29" s="19" t="s">
        <v>54</v>
      </c>
      <c r="E29" s="19" t="s">
        <v>20</v>
      </c>
      <c r="F29" s="19" t="s">
        <v>32</v>
      </c>
      <c r="G29" s="19" t="s">
        <v>22</v>
      </c>
      <c r="H29" s="20">
        <v>234549</v>
      </c>
      <c r="I29" s="20">
        <v>234549</v>
      </c>
      <c r="J29" s="20">
        <v>234549</v>
      </c>
      <c r="K29" s="20">
        <f t="shared" si="1"/>
        <v>703647</v>
      </c>
      <c r="L29" s="22" t="s">
        <v>71</v>
      </c>
    </row>
    <row r="30" spans="1:13" s="2" customFormat="1" ht="94.5" customHeight="1" x14ac:dyDescent="0.25">
      <c r="A30" s="51"/>
      <c r="B30" s="71" t="s">
        <v>72</v>
      </c>
      <c r="C30" s="60" t="s">
        <v>18</v>
      </c>
      <c r="D30" s="19" t="s">
        <v>34</v>
      </c>
      <c r="E30" s="19" t="s">
        <v>20</v>
      </c>
      <c r="F30" s="19" t="s">
        <v>32</v>
      </c>
      <c r="G30" s="19" t="s">
        <v>22</v>
      </c>
      <c r="H30" s="20">
        <v>5354546</v>
      </c>
      <c r="I30" s="20">
        <v>5354546</v>
      </c>
      <c r="J30" s="20">
        <v>0</v>
      </c>
      <c r="K30" s="20">
        <f t="shared" si="1"/>
        <v>10709092</v>
      </c>
      <c r="L30" s="74" t="s">
        <v>103</v>
      </c>
    </row>
    <row r="31" spans="1:13" s="2" customFormat="1" ht="81.599999999999994" customHeight="1" x14ac:dyDescent="0.25">
      <c r="A31" s="53"/>
      <c r="B31" s="72"/>
      <c r="C31" s="60"/>
      <c r="D31" s="19" t="s">
        <v>34</v>
      </c>
      <c r="E31" s="19" t="s">
        <v>20</v>
      </c>
      <c r="F31" s="19" t="s">
        <v>32</v>
      </c>
      <c r="G31" s="19" t="s">
        <v>33</v>
      </c>
      <c r="H31" s="20">
        <v>0</v>
      </c>
      <c r="I31" s="20">
        <v>0</v>
      </c>
      <c r="J31" s="20">
        <v>5354546</v>
      </c>
      <c r="K31" s="20">
        <f t="shared" si="1"/>
        <v>5354546</v>
      </c>
      <c r="L31" s="74"/>
    </row>
    <row r="32" spans="1:13" s="2" customFormat="1" ht="307.14999999999998" customHeight="1" x14ac:dyDescent="0.25">
      <c r="A32" s="51"/>
      <c r="B32" s="71" t="s">
        <v>130</v>
      </c>
      <c r="C32" s="60" t="s">
        <v>18</v>
      </c>
      <c r="D32" s="19" t="s">
        <v>35</v>
      </c>
      <c r="E32" s="19" t="s">
        <v>20</v>
      </c>
      <c r="F32" s="19" t="s">
        <v>32</v>
      </c>
      <c r="G32" s="19" t="s">
        <v>22</v>
      </c>
      <c r="H32" s="20">
        <v>177912926</v>
      </c>
      <c r="I32" s="20">
        <v>177912926</v>
      </c>
      <c r="J32" s="20">
        <v>177912926</v>
      </c>
      <c r="K32" s="20">
        <f t="shared" si="1"/>
        <v>533738778</v>
      </c>
      <c r="L32" s="70" t="s">
        <v>102</v>
      </c>
    </row>
    <row r="33" spans="1:12" s="2" customFormat="1" ht="15.75" x14ac:dyDescent="0.25">
      <c r="A33" s="53"/>
      <c r="B33" s="72"/>
      <c r="C33" s="60"/>
      <c r="D33" s="19" t="s">
        <v>35</v>
      </c>
      <c r="E33" s="19" t="s">
        <v>20</v>
      </c>
      <c r="F33" s="19" t="s">
        <v>32</v>
      </c>
      <c r="G33" s="19" t="s">
        <v>33</v>
      </c>
      <c r="H33" s="20">
        <v>17767674</v>
      </c>
      <c r="I33" s="20">
        <v>17767674</v>
      </c>
      <c r="J33" s="20">
        <v>17767674</v>
      </c>
      <c r="K33" s="20">
        <f t="shared" si="1"/>
        <v>53303022</v>
      </c>
      <c r="L33" s="70"/>
    </row>
    <row r="34" spans="1:12" s="2" customFormat="1" ht="315.60000000000002" customHeight="1" x14ac:dyDescent="0.25">
      <c r="A34" s="51"/>
      <c r="B34" s="71" t="s">
        <v>131</v>
      </c>
      <c r="C34" s="60" t="s">
        <v>18</v>
      </c>
      <c r="D34" s="19" t="s">
        <v>36</v>
      </c>
      <c r="E34" s="19" t="s">
        <v>20</v>
      </c>
      <c r="F34" s="19" t="s">
        <v>32</v>
      </c>
      <c r="G34" s="19" t="s">
        <v>22</v>
      </c>
      <c r="H34" s="20">
        <v>547616817</v>
      </c>
      <c r="I34" s="20">
        <v>540586312</v>
      </c>
      <c r="J34" s="20">
        <v>540586312</v>
      </c>
      <c r="K34" s="20">
        <f t="shared" si="1"/>
        <v>1628789441</v>
      </c>
      <c r="L34" s="64" t="s">
        <v>102</v>
      </c>
    </row>
    <row r="35" spans="1:12" s="2" customFormat="1" ht="22.15" customHeight="1" x14ac:dyDescent="0.25">
      <c r="A35" s="53"/>
      <c r="B35" s="72"/>
      <c r="C35" s="60"/>
      <c r="D35" s="19" t="s">
        <v>36</v>
      </c>
      <c r="E35" s="19" t="s">
        <v>20</v>
      </c>
      <c r="F35" s="19" t="s">
        <v>32</v>
      </c>
      <c r="G35" s="19" t="s">
        <v>33</v>
      </c>
      <c r="H35" s="20">
        <v>57810812</v>
      </c>
      <c r="I35" s="20">
        <v>57068616</v>
      </c>
      <c r="J35" s="20">
        <v>57068616</v>
      </c>
      <c r="K35" s="20">
        <f t="shared" si="1"/>
        <v>171948044</v>
      </c>
      <c r="L35" s="64"/>
    </row>
    <row r="36" spans="1:12" s="2" customFormat="1" ht="138" customHeight="1" x14ac:dyDescent="0.25">
      <c r="A36" s="65"/>
      <c r="B36" s="71" t="s">
        <v>88</v>
      </c>
      <c r="C36" s="60" t="s">
        <v>18</v>
      </c>
      <c r="D36" s="19" t="s">
        <v>37</v>
      </c>
      <c r="E36" s="19" t="s">
        <v>20</v>
      </c>
      <c r="F36" s="19" t="s">
        <v>38</v>
      </c>
      <c r="G36" s="19" t="s">
        <v>22</v>
      </c>
      <c r="H36" s="20">
        <v>8516949.3399999999</v>
      </c>
      <c r="I36" s="20">
        <v>8516949.3399999999</v>
      </c>
      <c r="J36" s="20">
        <v>8516949.3399999999</v>
      </c>
      <c r="K36" s="20">
        <f t="shared" si="1"/>
        <v>25550848.02</v>
      </c>
      <c r="L36" s="70" t="s">
        <v>104</v>
      </c>
    </row>
    <row r="37" spans="1:12" s="2" customFormat="1" ht="15.75" x14ac:dyDescent="0.25">
      <c r="A37" s="66"/>
      <c r="B37" s="72"/>
      <c r="C37" s="60"/>
      <c r="D37" s="19" t="s">
        <v>37</v>
      </c>
      <c r="E37" s="19" t="s">
        <v>20</v>
      </c>
      <c r="F37" s="19" t="s">
        <v>38</v>
      </c>
      <c r="G37" s="19" t="s">
        <v>33</v>
      </c>
      <c r="H37" s="20">
        <v>770950.66</v>
      </c>
      <c r="I37" s="20">
        <v>770950.66</v>
      </c>
      <c r="J37" s="20">
        <v>770950.66</v>
      </c>
      <c r="K37" s="20">
        <f t="shared" si="1"/>
        <v>2312851.98</v>
      </c>
      <c r="L37" s="70"/>
    </row>
    <row r="38" spans="1:12" s="2" customFormat="1" ht="93.75" customHeight="1" x14ac:dyDescent="0.25">
      <c r="A38" s="21"/>
      <c r="B38" s="11" t="s">
        <v>79</v>
      </c>
      <c r="C38" s="25" t="s">
        <v>18</v>
      </c>
      <c r="D38" s="19" t="s">
        <v>39</v>
      </c>
      <c r="E38" s="19" t="s">
        <v>20</v>
      </c>
      <c r="F38" s="19" t="s">
        <v>32</v>
      </c>
      <c r="G38" s="19" t="s">
        <v>28</v>
      </c>
      <c r="H38" s="20">
        <v>13604128.4</v>
      </c>
      <c r="I38" s="20">
        <v>13604128.4</v>
      </c>
      <c r="J38" s="20">
        <v>13604128.4</v>
      </c>
      <c r="K38" s="20">
        <f t="shared" si="1"/>
        <v>40812385.200000003</v>
      </c>
      <c r="L38" s="22" t="s">
        <v>74</v>
      </c>
    </row>
    <row r="39" spans="1:12" s="2" customFormat="1" ht="79.5" customHeight="1" x14ac:dyDescent="0.25">
      <c r="A39" s="18"/>
      <c r="B39" s="7" t="s">
        <v>80</v>
      </c>
      <c r="C39" s="25" t="s">
        <v>40</v>
      </c>
      <c r="D39" s="19" t="s">
        <v>41</v>
      </c>
      <c r="E39" s="19" t="s">
        <v>42</v>
      </c>
      <c r="F39" s="19" t="s">
        <v>32</v>
      </c>
      <c r="G39" s="19" t="s">
        <v>43</v>
      </c>
      <c r="H39" s="20">
        <v>728529</v>
      </c>
      <c r="I39" s="20">
        <v>728529</v>
      </c>
      <c r="J39" s="20">
        <v>728529</v>
      </c>
      <c r="K39" s="20">
        <f t="shared" si="1"/>
        <v>2185587</v>
      </c>
      <c r="L39" s="22" t="s">
        <v>73</v>
      </c>
    </row>
    <row r="40" spans="1:12" s="2" customFormat="1" ht="129" customHeight="1" x14ac:dyDescent="0.25">
      <c r="A40" s="33"/>
      <c r="B40" s="71" t="s">
        <v>89</v>
      </c>
      <c r="C40" s="54" t="s">
        <v>18</v>
      </c>
      <c r="D40" s="19" t="s">
        <v>44</v>
      </c>
      <c r="E40" s="19" t="s">
        <v>20</v>
      </c>
      <c r="F40" s="19" t="s">
        <v>32</v>
      </c>
      <c r="G40" s="19" t="s">
        <v>22</v>
      </c>
      <c r="H40" s="20">
        <v>43780647.420000002</v>
      </c>
      <c r="I40" s="20">
        <v>42205836</v>
      </c>
      <c r="J40" s="20">
        <v>15118547</v>
      </c>
      <c r="K40" s="20">
        <f t="shared" si="1"/>
        <v>101105030.42</v>
      </c>
      <c r="L40" s="70" t="s">
        <v>105</v>
      </c>
    </row>
    <row r="41" spans="1:12" s="2" customFormat="1" ht="15.75" x14ac:dyDescent="0.25">
      <c r="A41" s="34"/>
      <c r="B41" s="72"/>
      <c r="C41" s="55"/>
      <c r="D41" s="19" t="s">
        <v>44</v>
      </c>
      <c r="E41" s="19" t="s">
        <v>20</v>
      </c>
      <c r="F41" s="19" t="s">
        <v>32</v>
      </c>
      <c r="G41" s="19" t="s">
        <v>33</v>
      </c>
      <c r="H41" s="20">
        <v>4654688.58</v>
      </c>
      <c r="I41" s="20">
        <v>4487258</v>
      </c>
      <c r="J41" s="20">
        <v>1607380</v>
      </c>
      <c r="K41" s="20">
        <f t="shared" si="1"/>
        <v>10749326.58</v>
      </c>
      <c r="L41" s="70"/>
    </row>
    <row r="42" spans="1:12" s="2" customFormat="1" ht="47.25" x14ac:dyDescent="0.25">
      <c r="A42" s="26"/>
      <c r="B42" s="15" t="s">
        <v>115</v>
      </c>
      <c r="C42" s="25" t="s">
        <v>18</v>
      </c>
      <c r="D42" s="19" t="s">
        <v>45</v>
      </c>
      <c r="E42" s="19" t="s">
        <v>20</v>
      </c>
      <c r="F42" s="19" t="s">
        <v>32</v>
      </c>
      <c r="G42" s="19" t="s">
        <v>22</v>
      </c>
      <c r="H42" s="20">
        <v>1360718</v>
      </c>
      <c r="I42" s="20">
        <v>0</v>
      </c>
      <c r="J42" s="20">
        <v>0</v>
      </c>
      <c r="K42" s="20">
        <f t="shared" si="1"/>
        <v>1360718</v>
      </c>
      <c r="L42" s="37" t="s">
        <v>106</v>
      </c>
    </row>
    <row r="43" spans="1:12" s="2" customFormat="1" ht="78.75" x14ac:dyDescent="0.25">
      <c r="A43" s="12"/>
      <c r="B43" s="10" t="s">
        <v>109</v>
      </c>
      <c r="C43" s="25" t="s">
        <v>18</v>
      </c>
      <c r="D43" s="19" t="s">
        <v>90</v>
      </c>
      <c r="E43" s="19" t="s">
        <v>20</v>
      </c>
      <c r="F43" s="19" t="s">
        <v>32</v>
      </c>
      <c r="G43" s="19" t="s">
        <v>22</v>
      </c>
      <c r="H43" s="20">
        <v>0</v>
      </c>
      <c r="I43" s="20">
        <v>29270000</v>
      </c>
      <c r="J43" s="20">
        <v>0</v>
      </c>
      <c r="K43" s="20">
        <f t="shared" si="1"/>
        <v>29270000</v>
      </c>
      <c r="L43" s="22" t="s">
        <v>93</v>
      </c>
    </row>
    <row r="44" spans="1:12" s="2" customFormat="1" ht="47.25" customHeight="1" x14ac:dyDescent="0.25">
      <c r="A44" s="51"/>
      <c r="B44" s="73" t="s">
        <v>135</v>
      </c>
      <c r="C44" s="54" t="s">
        <v>18</v>
      </c>
      <c r="D44" s="63" t="s">
        <v>77</v>
      </c>
      <c r="E44" s="63" t="s">
        <v>20</v>
      </c>
      <c r="F44" s="63" t="s">
        <v>38</v>
      </c>
      <c r="G44" s="63" t="s">
        <v>28</v>
      </c>
      <c r="H44" s="56">
        <v>1218.25</v>
      </c>
      <c r="I44" s="56">
        <v>1218.25</v>
      </c>
      <c r="J44" s="56">
        <v>1218.25</v>
      </c>
      <c r="K44" s="56">
        <f t="shared" si="1"/>
        <v>3654.75</v>
      </c>
      <c r="L44" s="70" t="s">
        <v>107</v>
      </c>
    </row>
    <row r="45" spans="1:12" s="2" customFormat="1" ht="15.75" x14ac:dyDescent="0.25">
      <c r="A45" s="52"/>
      <c r="B45" s="73"/>
      <c r="C45" s="57"/>
      <c r="D45" s="63"/>
      <c r="E45" s="63"/>
      <c r="F45" s="63"/>
      <c r="G45" s="63"/>
      <c r="H45" s="56"/>
      <c r="I45" s="56"/>
      <c r="J45" s="56"/>
      <c r="K45" s="56"/>
      <c r="L45" s="70"/>
    </row>
    <row r="46" spans="1:12" s="2" customFormat="1" ht="15.75" x14ac:dyDescent="0.25">
      <c r="A46" s="52"/>
      <c r="B46" s="73"/>
      <c r="C46" s="57"/>
      <c r="D46" s="19" t="s">
        <v>77</v>
      </c>
      <c r="E46" s="19" t="s">
        <v>20</v>
      </c>
      <c r="F46" s="19" t="s">
        <v>38</v>
      </c>
      <c r="G46" s="19" t="s">
        <v>63</v>
      </c>
      <c r="H46" s="20">
        <v>138215.01</v>
      </c>
      <c r="I46" s="20">
        <v>138215.01</v>
      </c>
      <c r="J46" s="20">
        <v>138215.01</v>
      </c>
      <c r="K46" s="20">
        <f>J46+I46+H46</f>
        <v>414645.03</v>
      </c>
      <c r="L46" s="70"/>
    </row>
    <row r="47" spans="1:12" s="2" customFormat="1" ht="40.5" customHeight="1" x14ac:dyDescent="0.25">
      <c r="A47" s="52"/>
      <c r="B47" s="73"/>
      <c r="C47" s="57"/>
      <c r="D47" s="19" t="s">
        <v>77</v>
      </c>
      <c r="E47" s="19" t="s">
        <v>20</v>
      </c>
      <c r="F47" s="19" t="s">
        <v>38</v>
      </c>
      <c r="G47" s="19" t="s">
        <v>22</v>
      </c>
      <c r="H47" s="20">
        <v>13345861.01</v>
      </c>
      <c r="I47" s="20">
        <v>13345861.01</v>
      </c>
      <c r="J47" s="20">
        <v>13345861.01</v>
      </c>
      <c r="K47" s="20">
        <f>J47+I47+H47</f>
        <v>40037583.030000001</v>
      </c>
      <c r="L47" s="70"/>
    </row>
    <row r="48" spans="1:12" s="2" customFormat="1" ht="62.25" customHeight="1" x14ac:dyDescent="0.25">
      <c r="A48" s="53"/>
      <c r="B48" s="72"/>
      <c r="C48" s="55"/>
      <c r="D48" s="19" t="s">
        <v>77</v>
      </c>
      <c r="E48" s="19" t="s">
        <v>20</v>
      </c>
      <c r="F48" s="19" t="s">
        <v>38</v>
      </c>
      <c r="G48" s="19" t="s">
        <v>33</v>
      </c>
      <c r="H48" s="20">
        <v>1181274.73</v>
      </c>
      <c r="I48" s="20">
        <v>1181274.73</v>
      </c>
      <c r="J48" s="20">
        <v>1181274.73</v>
      </c>
      <c r="K48" s="20">
        <f>J48+I48+H48</f>
        <v>3543824.19</v>
      </c>
      <c r="L48" s="70"/>
    </row>
    <row r="49" spans="1:12" s="2" customFormat="1" ht="156" customHeight="1" x14ac:dyDescent="0.25">
      <c r="A49" s="31"/>
      <c r="B49" s="49" t="s">
        <v>110</v>
      </c>
      <c r="C49" s="50" t="s">
        <v>40</v>
      </c>
      <c r="D49" s="19" t="s">
        <v>111</v>
      </c>
      <c r="E49" s="19" t="s">
        <v>42</v>
      </c>
      <c r="F49" s="19" t="s">
        <v>32</v>
      </c>
      <c r="G49" s="19" t="s">
        <v>28</v>
      </c>
      <c r="H49" s="20">
        <v>9000</v>
      </c>
      <c r="I49" s="20">
        <v>9000</v>
      </c>
      <c r="J49" s="20">
        <v>9000</v>
      </c>
      <c r="K49" s="20">
        <f>J49+I49+H49</f>
        <v>27000</v>
      </c>
      <c r="L49" s="48" t="s">
        <v>123</v>
      </c>
    </row>
    <row r="50" spans="1:12" s="2" customFormat="1" ht="94.5" x14ac:dyDescent="0.25">
      <c r="A50" s="18"/>
      <c r="B50" s="7" t="s">
        <v>91</v>
      </c>
      <c r="C50" s="25" t="s">
        <v>18</v>
      </c>
      <c r="D50" s="19" t="s">
        <v>92</v>
      </c>
      <c r="E50" s="19" t="s">
        <v>20</v>
      </c>
      <c r="F50" s="19" t="s">
        <v>32</v>
      </c>
      <c r="G50" s="19" t="s">
        <v>22</v>
      </c>
      <c r="H50" s="20">
        <v>3762210</v>
      </c>
      <c r="I50" s="20">
        <v>3762210</v>
      </c>
      <c r="J50" s="20">
        <v>3762210</v>
      </c>
      <c r="K50" s="20">
        <f>J50+I50+H50</f>
        <v>11286630</v>
      </c>
      <c r="L50" s="22" t="s">
        <v>108</v>
      </c>
    </row>
    <row r="51" spans="1:12" s="2" customFormat="1" ht="36.75" customHeight="1" x14ac:dyDescent="0.25">
      <c r="A51" s="67" t="s">
        <v>125</v>
      </c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9"/>
    </row>
    <row r="52" spans="1:12" s="2" customFormat="1" ht="48.6" customHeight="1" x14ac:dyDescent="0.25">
      <c r="A52" s="51"/>
      <c r="B52" s="71" t="s">
        <v>46</v>
      </c>
      <c r="C52" s="60" t="s">
        <v>18</v>
      </c>
      <c r="D52" s="38" t="s">
        <v>47</v>
      </c>
      <c r="E52" s="38" t="s">
        <v>20</v>
      </c>
      <c r="F52" s="38" t="s">
        <v>48</v>
      </c>
      <c r="G52" s="38" t="s">
        <v>22</v>
      </c>
      <c r="H52" s="20">
        <v>87521636.439999998</v>
      </c>
      <c r="I52" s="20">
        <v>87521636.439999998</v>
      </c>
      <c r="J52" s="20">
        <v>87521636.439999998</v>
      </c>
      <c r="K52" s="20">
        <f t="shared" ref="K52:K57" si="2">J52+I52+H52</f>
        <v>262564909.31999999</v>
      </c>
      <c r="L52" s="70" t="s">
        <v>121</v>
      </c>
    </row>
    <row r="53" spans="1:12" s="2" customFormat="1" ht="15.75" x14ac:dyDescent="0.25">
      <c r="A53" s="53"/>
      <c r="B53" s="72"/>
      <c r="C53" s="60"/>
      <c r="D53" s="38" t="s">
        <v>47</v>
      </c>
      <c r="E53" s="38" t="s">
        <v>20</v>
      </c>
      <c r="F53" s="38" t="s">
        <v>48</v>
      </c>
      <c r="G53" s="38" t="s">
        <v>33</v>
      </c>
      <c r="H53" s="20">
        <v>38004287</v>
      </c>
      <c r="I53" s="20">
        <v>38004287</v>
      </c>
      <c r="J53" s="20">
        <v>38004287</v>
      </c>
      <c r="K53" s="20">
        <f t="shared" si="2"/>
        <v>114012861</v>
      </c>
      <c r="L53" s="70"/>
    </row>
    <row r="54" spans="1:12" s="2" customFormat="1" ht="313.89999999999998" customHeight="1" x14ac:dyDescent="0.25">
      <c r="A54" s="51"/>
      <c r="B54" s="71" t="s">
        <v>132</v>
      </c>
      <c r="C54" s="60" t="s">
        <v>18</v>
      </c>
      <c r="D54" s="38" t="s">
        <v>36</v>
      </c>
      <c r="E54" s="38" t="s">
        <v>20</v>
      </c>
      <c r="F54" s="38" t="s">
        <v>48</v>
      </c>
      <c r="G54" s="38" t="s">
        <v>22</v>
      </c>
      <c r="H54" s="20">
        <v>43496109</v>
      </c>
      <c r="I54" s="20">
        <v>43496109</v>
      </c>
      <c r="J54" s="20">
        <v>43496109</v>
      </c>
      <c r="K54" s="20">
        <f t="shared" si="2"/>
        <v>130488327</v>
      </c>
      <c r="L54" s="70" t="s">
        <v>112</v>
      </c>
    </row>
    <row r="55" spans="1:12" s="2" customFormat="1" ht="20.45" customHeight="1" x14ac:dyDescent="0.25">
      <c r="A55" s="53"/>
      <c r="B55" s="72"/>
      <c r="C55" s="60"/>
      <c r="D55" s="38" t="s">
        <v>36</v>
      </c>
      <c r="E55" s="38" t="s">
        <v>20</v>
      </c>
      <c r="F55" s="38" t="s">
        <v>48</v>
      </c>
      <c r="G55" s="38" t="s">
        <v>33</v>
      </c>
      <c r="H55" s="20">
        <v>4718762</v>
      </c>
      <c r="I55" s="20">
        <v>4718763</v>
      </c>
      <c r="J55" s="20">
        <v>4718763</v>
      </c>
      <c r="K55" s="20">
        <f t="shared" si="2"/>
        <v>14156288</v>
      </c>
      <c r="L55" s="70"/>
    </row>
    <row r="56" spans="1:12" s="2" customFormat="1" ht="147" customHeight="1" x14ac:dyDescent="0.25">
      <c r="A56" s="12"/>
      <c r="B56" s="10" t="s">
        <v>113</v>
      </c>
      <c r="C56" s="25" t="s">
        <v>40</v>
      </c>
      <c r="D56" s="19" t="s">
        <v>111</v>
      </c>
      <c r="E56" s="19" t="s">
        <v>42</v>
      </c>
      <c r="F56" s="38" t="s">
        <v>48</v>
      </c>
      <c r="G56" s="38">
        <v>240</v>
      </c>
      <c r="H56" s="20">
        <v>21000</v>
      </c>
      <c r="I56" s="20">
        <v>21000</v>
      </c>
      <c r="J56" s="20">
        <v>21000</v>
      </c>
      <c r="K56" s="20">
        <f t="shared" si="2"/>
        <v>63000</v>
      </c>
      <c r="L56" s="48" t="s">
        <v>123</v>
      </c>
    </row>
    <row r="57" spans="1:12" s="2" customFormat="1" ht="47.25" x14ac:dyDescent="0.25">
      <c r="A57" s="12"/>
      <c r="B57" s="10" t="s">
        <v>114</v>
      </c>
      <c r="C57" s="25" t="s">
        <v>18</v>
      </c>
      <c r="D57" s="19" t="s">
        <v>45</v>
      </c>
      <c r="E57" s="19" t="s">
        <v>20</v>
      </c>
      <c r="F57" s="38" t="s">
        <v>48</v>
      </c>
      <c r="G57" s="38">
        <v>610</v>
      </c>
      <c r="H57" s="20">
        <v>3959059</v>
      </c>
      <c r="I57" s="20">
        <v>1699157</v>
      </c>
      <c r="J57" s="20">
        <v>1699157</v>
      </c>
      <c r="K57" s="20">
        <f t="shared" si="2"/>
        <v>7357373</v>
      </c>
      <c r="L57" s="22" t="s">
        <v>117</v>
      </c>
    </row>
    <row r="58" spans="1:12" s="2" customFormat="1" ht="15.75" customHeight="1" x14ac:dyDescent="0.25">
      <c r="A58" s="67" t="s">
        <v>126</v>
      </c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9"/>
    </row>
    <row r="59" spans="1:12" s="2" customFormat="1" ht="126" customHeight="1" x14ac:dyDescent="0.25">
      <c r="A59" s="18"/>
      <c r="B59" s="7" t="s">
        <v>86</v>
      </c>
      <c r="C59" s="25" t="s">
        <v>49</v>
      </c>
      <c r="D59" s="38" t="s">
        <v>50</v>
      </c>
      <c r="E59" s="38" t="s">
        <v>51</v>
      </c>
      <c r="F59" s="38" t="s">
        <v>48</v>
      </c>
      <c r="G59" s="38" t="s">
        <v>22</v>
      </c>
      <c r="H59" s="20">
        <v>30000</v>
      </c>
      <c r="I59" s="39">
        <v>30000</v>
      </c>
      <c r="J59" s="39">
        <v>30000</v>
      </c>
      <c r="K59" s="20">
        <f>J59+I59+H59</f>
        <v>90000</v>
      </c>
      <c r="L59" s="22" t="s">
        <v>81</v>
      </c>
    </row>
    <row r="60" spans="1:12" s="2" customFormat="1" ht="84" customHeight="1" x14ac:dyDescent="0.25">
      <c r="A60" s="51"/>
      <c r="B60" s="71" t="s">
        <v>86</v>
      </c>
      <c r="C60" s="60" t="s">
        <v>18</v>
      </c>
      <c r="D60" s="38" t="s">
        <v>50</v>
      </c>
      <c r="E60" s="38" t="s">
        <v>20</v>
      </c>
      <c r="F60" s="38" t="s">
        <v>32</v>
      </c>
      <c r="G60" s="38" t="s">
        <v>22</v>
      </c>
      <c r="H60" s="20">
        <v>132300</v>
      </c>
      <c r="I60" s="20">
        <v>132300</v>
      </c>
      <c r="J60" s="20">
        <v>132300</v>
      </c>
      <c r="K60" s="20">
        <f>J60+I60+H60</f>
        <v>396900</v>
      </c>
      <c r="L60" s="70" t="s">
        <v>81</v>
      </c>
    </row>
    <row r="61" spans="1:12" s="2" customFormat="1" ht="15.75" x14ac:dyDescent="0.25">
      <c r="A61" s="52"/>
      <c r="B61" s="73"/>
      <c r="C61" s="60"/>
      <c r="D61" s="38" t="s">
        <v>50</v>
      </c>
      <c r="E61" s="38" t="s">
        <v>20</v>
      </c>
      <c r="F61" s="38" t="s">
        <v>32</v>
      </c>
      <c r="G61" s="38" t="s">
        <v>33</v>
      </c>
      <c r="H61" s="20">
        <v>17700</v>
      </c>
      <c r="I61" s="20">
        <v>17700</v>
      </c>
      <c r="J61" s="20">
        <v>17700</v>
      </c>
      <c r="K61" s="20">
        <f t="shared" ref="K61:K62" si="3">J61+I61+H61</f>
        <v>53100</v>
      </c>
      <c r="L61" s="70"/>
    </row>
    <row r="62" spans="1:12" s="2" customFormat="1" ht="15.75" x14ac:dyDescent="0.25">
      <c r="A62" s="53"/>
      <c r="B62" s="72"/>
      <c r="C62" s="60"/>
      <c r="D62" s="38" t="s">
        <v>50</v>
      </c>
      <c r="E62" s="38" t="s">
        <v>20</v>
      </c>
      <c r="F62" s="38" t="s">
        <v>52</v>
      </c>
      <c r="G62" s="38" t="s">
        <v>28</v>
      </c>
      <c r="H62" s="20">
        <v>909504.6</v>
      </c>
      <c r="I62" s="20">
        <v>909504.6</v>
      </c>
      <c r="J62" s="20">
        <v>909504.6</v>
      </c>
      <c r="K62" s="20">
        <f t="shared" si="3"/>
        <v>2728513.8</v>
      </c>
      <c r="L62" s="70"/>
    </row>
    <row r="63" spans="1:12" s="2" customFormat="1" ht="112.5" customHeight="1" x14ac:dyDescent="0.25">
      <c r="A63" s="18"/>
      <c r="B63" s="7" t="s">
        <v>118</v>
      </c>
      <c r="C63" s="25" t="s">
        <v>49</v>
      </c>
      <c r="D63" s="38" t="s">
        <v>53</v>
      </c>
      <c r="E63" s="38" t="s">
        <v>51</v>
      </c>
      <c r="F63" s="38" t="s">
        <v>48</v>
      </c>
      <c r="G63" s="38" t="s">
        <v>22</v>
      </c>
      <c r="H63" s="20">
        <v>299000</v>
      </c>
      <c r="I63" s="20">
        <v>299000</v>
      </c>
      <c r="J63" s="20">
        <v>299000</v>
      </c>
      <c r="K63" s="20">
        <f>J63+I63+H63</f>
        <v>897000</v>
      </c>
      <c r="L63" s="22" t="s">
        <v>78</v>
      </c>
    </row>
    <row r="64" spans="1:12" s="2" customFormat="1" ht="119.25" customHeight="1" x14ac:dyDescent="0.25">
      <c r="A64" s="18"/>
      <c r="B64" s="7" t="s">
        <v>87</v>
      </c>
      <c r="C64" s="25" t="s">
        <v>18</v>
      </c>
      <c r="D64" s="38" t="s">
        <v>54</v>
      </c>
      <c r="E64" s="38" t="s">
        <v>20</v>
      </c>
      <c r="F64" s="38" t="s">
        <v>48</v>
      </c>
      <c r="G64" s="38" t="s">
        <v>22</v>
      </c>
      <c r="H64" s="20">
        <v>537311</v>
      </c>
      <c r="I64" s="20">
        <v>537311</v>
      </c>
      <c r="J64" s="20">
        <v>537311</v>
      </c>
      <c r="K64" s="20">
        <f>J64+I64+H64</f>
        <v>1611933</v>
      </c>
      <c r="L64" s="22" t="s">
        <v>122</v>
      </c>
    </row>
    <row r="65" spans="1:12" s="2" customFormat="1" ht="15.75" customHeight="1" x14ac:dyDescent="0.25">
      <c r="A65" s="67" t="s">
        <v>94</v>
      </c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9"/>
    </row>
    <row r="66" spans="1:12" s="2" customFormat="1" ht="120.6" customHeight="1" x14ac:dyDescent="0.25">
      <c r="A66" s="51"/>
      <c r="B66" s="71" t="s">
        <v>55</v>
      </c>
      <c r="C66" s="60" t="s">
        <v>18</v>
      </c>
      <c r="D66" s="38" t="s">
        <v>56</v>
      </c>
      <c r="E66" s="38" t="s">
        <v>20</v>
      </c>
      <c r="F66" s="38" t="s">
        <v>52</v>
      </c>
      <c r="G66" s="38" t="s">
        <v>57</v>
      </c>
      <c r="H66" s="20">
        <v>77093483</v>
      </c>
      <c r="I66" s="20">
        <v>77093483</v>
      </c>
      <c r="J66" s="20">
        <v>77093483</v>
      </c>
      <c r="K66" s="20">
        <f>J66+I66+H66</f>
        <v>231280449</v>
      </c>
      <c r="L66" s="70" t="s">
        <v>60</v>
      </c>
    </row>
    <row r="67" spans="1:12" s="2" customFormat="1" ht="15.75" x14ac:dyDescent="0.25">
      <c r="A67" s="52"/>
      <c r="B67" s="73"/>
      <c r="C67" s="60"/>
      <c r="D67" s="38" t="s">
        <v>56</v>
      </c>
      <c r="E67" s="38" t="s">
        <v>20</v>
      </c>
      <c r="F67" s="38" t="s">
        <v>52</v>
      </c>
      <c r="G67" s="38" t="s">
        <v>28</v>
      </c>
      <c r="H67" s="20">
        <v>8993267</v>
      </c>
      <c r="I67" s="20">
        <v>8993267</v>
      </c>
      <c r="J67" s="20">
        <v>8993267</v>
      </c>
      <c r="K67" s="20">
        <f>J67+I67+H67</f>
        <v>26979801</v>
      </c>
      <c r="L67" s="70"/>
    </row>
    <row r="68" spans="1:12" s="2" customFormat="1" ht="15.75" x14ac:dyDescent="0.25">
      <c r="A68" s="53"/>
      <c r="B68" s="72"/>
      <c r="C68" s="60"/>
      <c r="D68" s="38" t="s">
        <v>56</v>
      </c>
      <c r="E68" s="38" t="s">
        <v>20</v>
      </c>
      <c r="F68" s="38" t="s">
        <v>52</v>
      </c>
      <c r="G68" s="38" t="s">
        <v>58</v>
      </c>
      <c r="H68" s="20">
        <v>1500</v>
      </c>
      <c r="I68" s="20">
        <v>1500</v>
      </c>
      <c r="J68" s="20">
        <v>1500</v>
      </c>
      <c r="K68" s="20">
        <f>J68+I68+H68</f>
        <v>4500</v>
      </c>
      <c r="L68" s="70"/>
    </row>
    <row r="69" spans="1:12" s="2" customFormat="1" ht="15.75" customHeight="1" x14ac:dyDescent="0.25">
      <c r="A69" s="67" t="s">
        <v>59</v>
      </c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9"/>
    </row>
    <row r="70" spans="1:12" s="2" customFormat="1" ht="291" customHeight="1" x14ac:dyDescent="0.25">
      <c r="A70" s="12"/>
      <c r="B70" s="10" t="s">
        <v>133</v>
      </c>
      <c r="C70" s="25" t="s">
        <v>18</v>
      </c>
      <c r="D70" s="38" t="s">
        <v>61</v>
      </c>
      <c r="E70" s="38" t="s">
        <v>20</v>
      </c>
      <c r="F70" s="38" t="s">
        <v>52</v>
      </c>
      <c r="G70" s="38" t="s">
        <v>33</v>
      </c>
      <c r="H70" s="20">
        <v>745846</v>
      </c>
      <c r="I70" s="20">
        <v>745846</v>
      </c>
      <c r="J70" s="20">
        <v>745846</v>
      </c>
      <c r="K70" s="20">
        <f>J70+I70+H70</f>
        <v>2237538</v>
      </c>
      <c r="L70" s="22" t="s">
        <v>120</v>
      </c>
    </row>
    <row r="71" spans="1:12" s="2" customFormat="1" ht="204.75" customHeight="1" x14ac:dyDescent="0.25">
      <c r="A71" s="51"/>
      <c r="B71" s="71" t="s">
        <v>134</v>
      </c>
      <c r="C71" s="25" t="s">
        <v>40</v>
      </c>
      <c r="D71" s="38" t="s">
        <v>62</v>
      </c>
      <c r="E71" s="38" t="s">
        <v>42</v>
      </c>
      <c r="F71" s="38" t="s">
        <v>52</v>
      </c>
      <c r="G71" s="38" t="s">
        <v>63</v>
      </c>
      <c r="H71" s="20">
        <v>82879.45</v>
      </c>
      <c r="I71" s="20">
        <v>82879.45</v>
      </c>
      <c r="J71" s="20">
        <v>82879.45</v>
      </c>
      <c r="K71" s="20">
        <f>J71+I71+H71</f>
        <v>248638.34999999998</v>
      </c>
      <c r="L71" s="75" t="s">
        <v>119</v>
      </c>
    </row>
    <row r="72" spans="1:12" s="2" customFormat="1" ht="47.25" customHeight="1" x14ac:dyDescent="0.25">
      <c r="A72" s="52"/>
      <c r="B72" s="73"/>
      <c r="C72" s="60" t="s">
        <v>18</v>
      </c>
      <c r="D72" s="38" t="s">
        <v>62</v>
      </c>
      <c r="E72" s="38" t="s">
        <v>20</v>
      </c>
      <c r="F72" s="38" t="s">
        <v>52</v>
      </c>
      <c r="G72" s="38" t="s">
        <v>22</v>
      </c>
      <c r="H72" s="20">
        <v>6780051</v>
      </c>
      <c r="I72" s="20">
        <v>6780051</v>
      </c>
      <c r="J72" s="20">
        <v>6780051</v>
      </c>
      <c r="K72" s="20">
        <f>J72+I72+H72</f>
        <v>20340153</v>
      </c>
      <c r="L72" s="75"/>
    </row>
    <row r="73" spans="1:12" s="2" customFormat="1" ht="62.25" customHeight="1" x14ac:dyDescent="0.25">
      <c r="A73" s="53"/>
      <c r="B73" s="72"/>
      <c r="C73" s="60"/>
      <c r="D73" s="38" t="s">
        <v>62</v>
      </c>
      <c r="E73" s="38" t="s">
        <v>20</v>
      </c>
      <c r="F73" s="38" t="s">
        <v>52</v>
      </c>
      <c r="G73" s="38" t="s">
        <v>33</v>
      </c>
      <c r="H73" s="20">
        <v>59994169.549999997</v>
      </c>
      <c r="I73" s="20">
        <v>59994169.549999997</v>
      </c>
      <c r="J73" s="20">
        <v>59994169.549999997</v>
      </c>
      <c r="K73" s="20">
        <f>J73+I73+H73</f>
        <v>179982508.64999998</v>
      </c>
      <c r="L73" s="75"/>
    </row>
    <row r="74" spans="1:12" s="2" customFormat="1" ht="39.75" customHeight="1" x14ac:dyDescent="0.25">
      <c r="A74" s="76" t="s">
        <v>127</v>
      </c>
      <c r="B74" s="77"/>
      <c r="C74" s="77"/>
      <c r="D74" s="77"/>
      <c r="E74" s="77"/>
      <c r="F74" s="77"/>
      <c r="G74" s="77"/>
      <c r="H74" s="77"/>
      <c r="I74" s="77"/>
      <c r="J74" s="77"/>
      <c r="K74" s="77"/>
      <c r="L74" s="78"/>
    </row>
    <row r="75" spans="1:12" s="2" customFormat="1" ht="45.6" customHeight="1" x14ac:dyDescent="0.25">
      <c r="A75" s="33"/>
      <c r="B75" s="71" t="s">
        <v>64</v>
      </c>
      <c r="C75" s="60" t="s">
        <v>18</v>
      </c>
      <c r="D75" s="38" t="s">
        <v>65</v>
      </c>
      <c r="E75" s="38" t="s">
        <v>20</v>
      </c>
      <c r="F75" s="38" t="s">
        <v>48</v>
      </c>
      <c r="G75" s="38" t="s">
        <v>22</v>
      </c>
      <c r="H75" s="20">
        <v>45005310.560000002</v>
      </c>
      <c r="I75" s="20">
        <v>45005310.560000002</v>
      </c>
      <c r="J75" s="20">
        <v>45005310.560000002</v>
      </c>
      <c r="K75" s="20">
        <f>J75+I75+H75</f>
        <v>135015931.68000001</v>
      </c>
      <c r="L75" s="70" t="s">
        <v>95</v>
      </c>
    </row>
    <row r="76" spans="1:12" s="2" customFormat="1" ht="22.5" customHeight="1" x14ac:dyDescent="0.25">
      <c r="A76" s="35"/>
      <c r="B76" s="73"/>
      <c r="C76" s="60"/>
      <c r="D76" s="38" t="s">
        <v>65</v>
      </c>
      <c r="E76" s="38" t="s">
        <v>20</v>
      </c>
      <c r="F76" s="38" t="s">
        <v>48</v>
      </c>
      <c r="G76" s="38" t="s">
        <v>33</v>
      </c>
      <c r="H76" s="20">
        <v>1082419</v>
      </c>
      <c r="I76" s="20">
        <v>1082419</v>
      </c>
      <c r="J76" s="20">
        <v>1082419</v>
      </c>
      <c r="K76" s="20">
        <f>J76+I76+H76</f>
        <v>3247257</v>
      </c>
      <c r="L76" s="70"/>
    </row>
    <row r="77" spans="1:12" s="2" customFormat="1" ht="25.5" customHeight="1" x14ac:dyDescent="0.25">
      <c r="A77" s="35"/>
      <c r="B77" s="73"/>
      <c r="C77" s="60"/>
      <c r="D77" s="38" t="s">
        <v>65</v>
      </c>
      <c r="E77" s="38" t="s">
        <v>20</v>
      </c>
      <c r="F77" s="38" t="s">
        <v>48</v>
      </c>
      <c r="G77" s="38" t="s">
        <v>66</v>
      </c>
      <c r="H77" s="20">
        <v>1082420</v>
      </c>
      <c r="I77" s="20">
        <v>1082420</v>
      </c>
      <c r="J77" s="20">
        <v>1082420</v>
      </c>
      <c r="K77" s="20">
        <f t="shared" ref="K77:K78" si="4">J77+I77+H77</f>
        <v>3247260</v>
      </c>
      <c r="L77" s="70"/>
    </row>
    <row r="78" spans="1:12" s="2" customFormat="1" ht="24" customHeight="1" x14ac:dyDescent="0.25">
      <c r="A78" s="35"/>
      <c r="B78" s="73"/>
      <c r="C78" s="54"/>
      <c r="D78" s="41" t="s">
        <v>65</v>
      </c>
      <c r="E78" s="41" t="s">
        <v>20</v>
      </c>
      <c r="F78" s="41" t="s">
        <v>48</v>
      </c>
      <c r="G78" s="41">
        <v>810</v>
      </c>
      <c r="H78" s="42">
        <v>1082420</v>
      </c>
      <c r="I78" s="42">
        <v>1082420</v>
      </c>
      <c r="J78" s="42">
        <v>1082420</v>
      </c>
      <c r="K78" s="42">
        <f t="shared" si="4"/>
        <v>3247260</v>
      </c>
      <c r="L78" s="79"/>
    </row>
    <row r="79" spans="1:12" s="2" customFormat="1" ht="36.75" customHeight="1" x14ac:dyDescent="0.25">
      <c r="A79" s="67" t="s">
        <v>9</v>
      </c>
      <c r="B79" s="69"/>
      <c r="C79" s="9" t="s">
        <v>10</v>
      </c>
      <c r="D79" s="9" t="s">
        <v>11</v>
      </c>
      <c r="E79" s="9" t="s">
        <v>10</v>
      </c>
      <c r="F79" s="9" t="s">
        <v>10</v>
      </c>
      <c r="G79" s="9" t="s">
        <v>10</v>
      </c>
      <c r="H79" s="8">
        <f>H17+H18+H19+H20+H21+H22+H23+H24+H25+H27+H28+H29+H30+H31+H32+H33+H34+H35+H36+H37+H38+H39+H40+H41+H42+H43+H44+H46+H47+H48+H49+H50+H52+H53+H54+H55+H56+H57+H59+H60+H61+H62+H63+H64+H66+H67+H68+H70+H71+H72+H73+H75+H76+H77+H78</f>
        <v>2760574102.0000005</v>
      </c>
      <c r="I79" s="8">
        <f>I17+I18+I19+I20+I21+I22+I23+I24+I25+I27+I28+I29+I30+I31+I32+I33+I34+I35+I36+I37+I38+I39+I40+I41+I42+I43+I44+I46+I47+I48+I49+I50+I52+I53+I54+I55+I56+I57+I59+I60+I61+I62+I63+I64+I66+I67+I68+I70+I71+I72+I73+I75+I76+I77+I78</f>
        <v>2765329156.0000005</v>
      </c>
      <c r="J79" s="8">
        <f>J17+J18+J19+J20+J21+J22+J23+J24+J25+J27+J28+J29+J30+J31+J32+J33+J34+J35+J36+J37+J38+J39+J40+J41+J42+J43+J44+J46+J47+J48+J49+J50+J52+J53+J54+J55+J56+J57+J59+J60+J61+J62+J63+J64+J66+J67+J68+J70+J71+J72+J73+J75+J76+J77+J78</f>
        <v>2706091987.0000005</v>
      </c>
      <c r="K79" s="8">
        <f>J79+I79+H79</f>
        <v>8231995245.0000019</v>
      </c>
      <c r="L79" s="46"/>
    </row>
    <row r="80" spans="1:12" s="2" customFormat="1" ht="15.75" x14ac:dyDescent="0.25">
      <c r="A80" s="43" t="s">
        <v>12</v>
      </c>
      <c r="B80" s="44"/>
      <c r="C80" s="36"/>
      <c r="D80" s="36"/>
      <c r="E80" s="36"/>
      <c r="F80" s="36"/>
      <c r="G80" s="36"/>
      <c r="H80" s="45"/>
      <c r="I80" s="45"/>
      <c r="J80" s="45"/>
      <c r="K80" s="45"/>
      <c r="L80" s="40"/>
    </row>
    <row r="81" spans="1:12" s="2" customFormat="1" ht="33" customHeight="1" x14ac:dyDescent="0.25">
      <c r="A81" s="31" t="s">
        <v>67</v>
      </c>
      <c r="B81" s="16"/>
      <c r="C81" s="29" t="s">
        <v>18</v>
      </c>
      <c r="D81" s="23" t="s">
        <v>11</v>
      </c>
      <c r="E81" s="23" t="s">
        <v>20</v>
      </c>
      <c r="F81" s="23" t="s">
        <v>10</v>
      </c>
      <c r="G81" s="23" t="s">
        <v>10</v>
      </c>
      <c r="H81" s="24">
        <f>H17+H18+H19+H20+H21+H22+H23+H24+H25+H27+H28+H29+H30+H31+H32+H33+H34+H35+H36+H37+H38+H40+H41+H42+H43+H44+H46+H47+H48+H50+H52+H53+H54+H55+H57+H60+H61+H62+H64+H66+H67+H68+H70+H72+H73+H75+H76+H77+H78</f>
        <v>2759403693.5500007</v>
      </c>
      <c r="I81" s="24">
        <f>I17+I18+I19+I20+I21+I22+I23+I24+I25+I27+I28+I29+I30+I31+I32+I33+I34+I35+I36+I37+I38+I40+I41+I42+I43+I44+I46+I47+I48+I50+I52+I53+I54+I55+I57+I60+I61+I62+I64+I66+I67+I68+I70+I72+I73+I75+I76+I77+I78</f>
        <v>2764158747.5500007</v>
      </c>
      <c r="J81" s="24">
        <f>J17+J18+J19+J20+J21+J22+J23+J24+J25+J27+J28+J29+J30+J31+J32+J33+J34+J35+J36+J37+J38+J40+J41+J42+J43+J44+J46+J47+J48+J50+J52+J53+J54+J55+J57+J60+J61+J62+J64+J66+J67+J68+J70+J72+J73+J75+J76+J77+J78</f>
        <v>2704921578.5500007</v>
      </c>
      <c r="K81" s="24">
        <f>J81+I81+H81</f>
        <v>8228484019.6500015</v>
      </c>
      <c r="L81" s="36"/>
    </row>
    <row r="82" spans="1:12" s="2" customFormat="1" ht="51.75" customHeight="1" x14ac:dyDescent="0.25">
      <c r="A82" s="31" t="s">
        <v>68</v>
      </c>
      <c r="B82" s="16"/>
      <c r="C82" s="47" t="s">
        <v>40</v>
      </c>
      <c r="D82" s="23" t="s">
        <v>11</v>
      </c>
      <c r="E82" s="23" t="s">
        <v>42</v>
      </c>
      <c r="F82" s="23" t="s">
        <v>10</v>
      </c>
      <c r="G82" s="23" t="s">
        <v>10</v>
      </c>
      <c r="H82" s="24">
        <f>H39+H49+H56+H71</f>
        <v>841408.45</v>
      </c>
      <c r="I82" s="24">
        <f t="shared" ref="I82:J82" si="5">I39+I49+I56+I71</f>
        <v>841408.45</v>
      </c>
      <c r="J82" s="24">
        <f t="shared" si="5"/>
        <v>841408.45</v>
      </c>
      <c r="K82" s="24">
        <f t="shared" ref="K82:K83" si="6">J82+I82+H82</f>
        <v>2524225.3499999996</v>
      </c>
      <c r="L82" s="36"/>
    </row>
    <row r="83" spans="1:12" s="2" customFormat="1" ht="54" customHeight="1" x14ac:dyDescent="0.25">
      <c r="A83" s="31" t="s">
        <v>69</v>
      </c>
      <c r="B83" s="16"/>
      <c r="C83" s="47" t="s">
        <v>49</v>
      </c>
      <c r="D83" s="23" t="s">
        <v>11</v>
      </c>
      <c r="E83" s="23" t="s">
        <v>51</v>
      </c>
      <c r="F83" s="23" t="s">
        <v>10</v>
      </c>
      <c r="G83" s="23" t="s">
        <v>10</v>
      </c>
      <c r="H83" s="24">
        <f>H59+H63</f>
        <v>329000</v>
      </c>
      <c r="I83" s="24">
        <f t="shared" ref="I83:J83" si="7">I59+I63</f>
        <v>329000</v>
      </c>
      <c r="J83" s="24">
        <f t="shared" si="7"/>
        <v>329000</v>
      </c>
      <c r="K83" s="24">
        <f t="shared" si="6"/>
        <v>987000</v>
      </c>
      <c r="L83" s="36"/>
    </row>
    <row r="84" spans="1:12" x14ac:dyDescent="0.2">
      <c r="A84" s="30"/>
    </row>
    <row r="85" spans="1:12" ht="15.75" x14ac:dyDescent="0.25">
      <c r="B85" s="2" t="s">
        <v>96</v>
      </c>
    </row>
  </sheetData>
  <mergeCells count="73">
    <mergeCell ref="A71:A73"/>
    <mergeCell ref="B71:B73"/>
    <mergeCell ref="L71:L73"/>
    <mergeCell ref="C72:C73"/>
    <mergeCell ref="A79:B79"/>
    <mergeCell ref="A74:L74"/>
    <mergeCell ref="B75:B78"/>
    <mergeCell ref="C75:C78"/>
    <mergeCell ref="L75:L78"/>
    <mergeCell ref="A66:A68"/>
    <mergeCell ref="B66:B68"/>
    <mergeCell ref="C66:C68"/>
    <mergeCell ref="L66:L68"/>
    <mergeCell ref="A69:L69"/>
    <mergeCell ref="A60:A62"/>
    <mergeCell ref="B60:B62"/>
    <mergeCell ref="C60:C62"/>
    <mergeCell ref="L60:L62"/>
    <mergeCell ref="A65:L65"/>
    <mergeCell ref="A54:A55"/>
    <mergeCell ref="B54:B55"/>
    <mergeCell ref="C54:C55"/>
    <mergeCell ref="L54:L55"/>
    <mergeCell ref="A58:L58"/>
    <mergeCell ref="A51:L51"/>
    <mergeCell ref="A52:A53"/>
    <mergeCell ref="B52:B53"/>
    <mergeCell ref="C52:C53"/>
    <mergeCell ref="L52:L53"/>
    <mergeCell ref="L36:L37"/>
    <mergeCell ref="B40:B41"/>
    <mergeCell ref="L40:L41"/>
    <mergeCell ref="I44:I45"/>
    <mergeCell ref="K44:K45"/>
    <mergeCell ref="L44:L48"/>
    <mergeCell ref="A30:A31"/>
    <mergeCell ref="B30:B31"/>
    <mergeCell ref="C30:C31"/>
    <mergeCell ref="L30:L31"/>
    <mergeCell ref="A32:A33"/>
    <mergeCell ref="B32:B33"/>
    <mergeCell ref="C32:C33"/>
    <mergeCell ref="L32:L33"/>
    <mergeCell ref="B34:B35"/>
    <mergeCell ref="C34:C35"/>
    <mergeCell ref="B36:B37"/>
    <mergeCell ref="C36:C37"/>
    <mergeCell ref="B44:B48"/>
    <mergeCell ref="A26:L26"/>
    <mergeCell ref="A16:L16"/>
    <mergeCell ref="L27:L28"/>
    <mergeCell ref="B22:B23"/>
    <mergeCell ref="C22:C23"/>
    <mergeCell ref="L22:L23"/>
    <mergeCell ref="A27:A28"/>
    <mergeCell ref="B27:B28"/>
    <mergeCell ref="C27:C28"/>
    <mergeCell ref="A44:A48"/>
    <mergeCell ref="C40:C41"/>
    <mergeCell ref="J44:J45"/>
    <mergeCell ref="C44:C48"/>
    <mergeCell ref="I9:L9"/>
    <mergeCell ref="A13:B14"/>
    <mergeCell ref="C13:C14"/>
    <mergeCell ref="L13:L14"/>
    <mergeCell ref="D44:D45"/>
    <mergeCell ref="E44:E45"/>
    <mergeCell ref="F44:F45"/>
    <mergeCell ref="G44:G45"/>
    <mergeCell ref="H44:H45"/>
    <mergeCell ref="A34:A35"/>
    <mergeCell ref="L34:L35"/>
    <mergeCell ref="A36:A37"/>
  </mergeCells>
  <pageMargins left="0.74803149606299213" right="0.74803149606299213" top="0.78740157480314965" bottom="0.78740157480314965" header="0.51181102362204722" footer="0.51181102362204722"/>
  <pageSetup paperSize="9" scale="60" fitToHeight="0" orientation="landscape" r:id="rId1"/>
  <headerFooter differentFirst="1" alignWithMargins="0">
    <oddHeader>&amp;C&amp;P</oddHeader>
  </headerFooter>
  <rowBreaks count="1" manualBreakCount="1">
    <brk id="5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081015</dc:creator>
  <cp:lastModifiedBy>Екатерина Луканина</cp:lastModifiedBy>
  <cp:lastPrinted>2025-12-22T10:49:14Z</cp:lastPrinted>
  <dcterms:created xsi:type="dcterms:W3CDTF">2019-05-23T03:24:21Z</dcterms:created>
  <dcterms:modified xsi:type="dcterms:W3CDTF">2025-12-29T05:15:04Z</dcterms:modified>
</cp:coreProperties>
</file>